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CASBB 2019 Invoices\01-19\"/>
    </mc:Choice>
  </mc:AlternateContent>
  <xr:revisionPtr revIDLastSave="0" documentId="13_ncr:1_{23709623-1326-46C9-AFD3-F8B0FB3D7E30}" xr6:coauthVersionLast="36" xr6:coauthVersionMax="36" xr10:uidLastSave="{00000000-0000-0000-0000-000000000000}"/>
  <bookViews>
    <workbookView xWindow="200" yWindow="6060" windowWidth="27780" windowHeight="7110" tabRatio="628" xr2:uid="{00000000-000D-0000-FFFF-FFFF00000000}"/>
  </bookViews>
  <sheets>
    <sheet name="Combined" sheetId="15" r:id="rId1"/>
    <sheet name="Anchorage" sheetId="1" r:id="rId2"/>
    <sheet name="ASTAC" sheetId="11" r:id="rId3"/>
    <sheet name="Cordova" sheetId="2" r:id="rId4"/>
    <sheet name="Fairbanks" sheetId="4" r:id="rId5"/>
    <sheet name="Ft Wainwright" sheetId="5" r:id="rId6"/>
    <sheet name="Glacier State" sheetId="6" r:id="rId7"/>
    <sheet name="Juneau" sheetId="7" r:id="rId8"/>
    <sheet name="Ketchikan" sheetId="8" r:id="rId9"/>
    <sheet name="Mat-Su" sheetId="9" r:id="rId10"/>
    <sheet name="Nome" sheetId="10" r:id="rId11"/>
    <sheet name="Seward" sheetId="12" r:id="rId12"/>
    <sheet name="Sitka" sheetId="13" r:id="rId13"/>
    <sheet name="Valdez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illingPeriod">[1]INPUT!$B$6</definedName>
    <definedName name="CCLRateCap">[1]INPUT!$B$12</definedName>
    <definedName name="CCLRateCapZ1">[1]INPUT!$D$12</definedName>
    <definedName name="CCLRateCapZ2">[1]INPUT!$E$12</definedName>
    <definedName name="CCLRateCapZ3">[1]INPUT!$F$12</definedName>
    <definedName name="CCLRateCapZ4">[1]INPUT!$G$12</definedName>
    <definedName name="CompanyCodes" localSheetId="2">[2]Input!$M$1:$N$14</definedName>
    <definedName name="CompanyCodes" localSheetId="3">[3]Input!$M$1:$N$14</definedName>
    <definedName name="CompanyCodes" localSheetId="4">[4]Input!$M$1:$N$14</definedName>
    <definedName name="CompanyCodes" localSheetId="5">[5]Input!$M$1:$N$14</definedName>
    <definedName name="CompanyCodes" localSheetId="6">[6]Input!$M$1:$N$14</definedName>
    <definedName name="CompanyCodes" localSheetId="7">[7]Input!$M$1:$N$14</definedName>
    <definedName name="CompanyCodes" localSheetId="8">[8]Input!$M$1:$N$14</definedName>
    <definedName name="CompanyCodes" localSheetId="9">[9]Input!$M$1:$N$14</definedName>
    <definedName name="CompanyCodes" localSheetId="10">[10]Input!$M$1:$N$14</definedName>
    <definedName name="CompanyCodes" localSheetId="11">[11]Input!$M$1:$N$14</definedName>
    <definedName name="CompanyCodes" localSheetId="12">[12]Input!$M$1:$N$14</definedName>
    <definedName name="CompanyCodes" localSheetId="13">[13]Input!$M$1:$N$14</definedName>
    <definedName name="CompanyCodes">[14]Input!$M$1:$N$14</definedName>
    <definedName name="CompanyName">[1]INPUT!$B$1</definedName>
    <definedName name="LinesInSvc">[1]INPUT!$B$11</definedName>
    <definedName name="LinesInSvcZ1">[1]INPUT!$D$11</definedName>
    <definedName name="LinesInSvcZ2">[1]INPUT!$E$11</definedName>
    <definedName name="LinesInSvcZ3">[1]INPUT!$F$11</definedName>
    <definedName name="LinesInSvcZ4">[1]INPUT!$G$11</definedName>
    <definedName name="NAFLines">[1]INPUT!$B$14</definedName>
    <definedName name="NAFLinesZ1">[1]INPUT!$D$14</definedName>
    <definedName name="NAFLinesZ2">[1]INPUT!$E$14</definedName>
    <definedName name="NAFLinesZ3">[1]INPUT!$F$14</definedName>
    <definedName name="NAFLinesZ4">[1]INPUT!$G$14</definedName>
    <definedName name="NAFRate">[1]INPUT!$B$15</definedName>
    <definedName name="NAFRateZ1">[1]INPUT!$D$15</definedName>
    <definedName name="NAFRateZ2">[1]INPUT!$E$15</definedName>
    <definedName name="NAFRateZ3">[1]INPUT!$F$15</definedName>
    <definedName name="NAFRateZ4">[1]INPUT!$G$15</definedName>
    <definedName name="Study_Areas" localSheetId="2">[2]Input!$M$2:$M$14</definedName>
    <definedName name="Study_Areas" localSheetId="3">[3]Input!$M$2:$M$14</definedName>
    <definedName name="Study_Areas" localSheetId="4">[4]Input!$M$2:$M$14</definedName>
    <definedName name="Study_Areas" localSheetId="5">[5]Input!$M$2:$M$14</definedName>
    <definedName name="Study_Areas" localSheetId="6">[6]Input!$M$2:$M$14</definedName>
    <definedName name="Study_Areas" localSheetId="7">[7]Input!$M$2:$M$14</definedName>
    <definedName name="Study_Areas" localSheetId="8">[8]Input!$M$2:$M$14</definedName>
    <definedName name="Study_Areas" localSheetId="9">[9]Input!$M$2:$M$14</definedName>
    <definedName name="Study_Areas" localSheetId="10">[10]Input!$M$2:$M$14</definedName>
    <definedName name="Study_Areas" localSheetId="11">[11]Input!$M$2:$M$14</definedName>
    <definedName name="Study_Areas" localSheetId="12">[12]Input!$M$2:$M$14</definedName>
    <definedName name="Study_Areas" localSheetId="13">[13]Input!$M$2:$M$14</definedName>
    <definedName name="Study_Areas">[14]Input!$M$2:$M$14</definedName>
    <definedName name="StudyArea">[1]INPUT!$B$3</definedName>
    <definedName name="TotNAFRevenues">[1]INPUT!$B$16</definedName>
    <definedName name="TotNAFRevenuesZ1">[1]INPUT!$D$16</definedName>
    <definedName name="TotNAFRevenuesZ2">[1]INPUT!$E$16</definedName>
    <definedName name="TotNAFRevenuesZ3">[1]INPUT!$F$16</definedName>
    <definedName name="TotNAFRevenuesZ4">[1]INPUT!$G$16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5" l="1"/>
  <c r="E25" i="15"/>
  <c r="F25" i="15"/>
  <c r="G25" i="15"/>
  <c r="I25" i="15"/>
  <c r="C26" i="15"/>
  <c r="D26" i="15"/>
  <c r="F26" i="15"/>
  <c r="G26" i="15"/>
  <c r="H26" i="15"/>
  <c r="E24" i="15"/>
  <c r="G24" i="15"/>
  <c r="H24" i="15"/>
  <c r="I24" i="15"/>
  <c r="C23" i="15"/>
  <c r="D23" i="15"/>
  <c r="E23" i="15"/>
  <c r="F23" i="15"/>
  <c r="H23" i="15"/>
  <c r="I23" i="15"/>
  <c r="C22" i="15"/>
  <c r="E22" i="15"/>
  <c r="G22" i="15"/>
  <c r="H22" i="15"/>
  <c r="I22" i="15"/>
  <c r="C21" i="15"/>
  <c r="D21" i="15"/>
  <c r="F21" i="15"/>
  <c r="G21" i="15"/>
  <c r="I21" i="15"/>
  <c r="C20" i="15"/>
  <c r="E20" i="15"/>
  <c r="G20" i="15"/>
  <c r="H20" i="15"/>
  <c r="I20" i="15"/>
  <c r="D19" i="15"/>
  <c r="E19" i="15"/>
  <c r="F19" i="15"/>
  <c r="G19" i="15"/>
  <c r="H19" i="15"/>
  <c r="I19" i="15"/>
  <c r="E18" i="15"/>
  <c r="G18" i="15"/>
  <c r="I18" i="15"/>
  <c r="G17" i="15"/>
  <c r="H17" i="15"/>
  <c r="C16" i="15"/>
  <c r="D16" i="15"/>
  <c r="E16" i="15"/>
  <c r="G16" i="15"/>
  <c r="H16" i="15"/>
  <c r="I16" i="15"/>
  <c r="D15" i="15"/>
  <c r="E15" i="15"/>
  <c r="F15" i="15"/>
  <c r="H15" i="15"/>
  <c r="I15" i="15"/>
  <c r="E14" i="15"/>
  <c r="G14" i="15"/>
  <c r="I14" i="15"/>
  <c r="C13" i="15"/>
  <c r="D13" i="15"/>
  <c r="F13" i="15"/>
  <c r="G13" i="15"/>
  <c r="H13" i="15"/>
  <c r="I26" i="15"/>
  <c r="E26" i="15"/>
  <c r="H25" i="15"/>
  <c r="D25" i="15"/>
  <c r="G23" i="15"/>
  <c r="F22" i="15"/>
  <c r="D22" i="15"/>
  <c r="H21" i="15"/>
  <c r="E21" i="15"/>
  <c r="F20" i="15"/>
  <c r="D20" i="15"/>
  <c r="C19" i="15"/>
  <c r="H18" i="15"/>
  <c r="I17" i="15"/>
  <c r="E17" i="15"/>
  <c r="F16" i="15"/>
  <c r="G15" i="15"/>
  <c r="C15" i="15"/>
  <c r="H14" i="15"/>
  <c r="I13" i="15"/>
  <c r="E13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H27" i="15" l="1"/>
  <c r="C14" i="15" l="1"/>
  <c r="C24" i="15"/>
  <c r="D24" i="15"/>
  <c r="D17" i="15"/>
  <c r="F17" i="15"/>
  <c r="C17" i="15"/>
  <c r="C18" i="15"/>
  <c r="F14" i="15" l="1"/>
  <c r="D14" i="15"/>
  <c r="F18" i="15"/>
  <c r="D18" i="15"/>
  <c r="C27" i="15"/>
  <c r="F24" i="15"/>
  <c r="D27" i="15" l="1"/>
  <c r="F27" i="15"/>
</calcChain>
</file>

<file path=xl/sharedStrings.xml><?xml version="1.0" encoding="utf-8"?>
<sst xmlns="http://schemas.openxmlformats.org/spreadsheetml/2006/main" count="439" uniqueCount="55">
  <si>
    <t>Company Name:</t>
  </si>
  <si>
    <t>Monthly Carrier Common Line Report - AIIACM Section 104 g</t>
  </si>
  <si>
    <t>Intrastate</t>
  </si>
  <si>
    <t>Billing Period</t>
  </si>
  <si>
    <t>Study Area</t>
  </si>
  <si>
    <t>Line Counts</t>
  </si>
  <si>
    <t>Carrier Common Line</t>
  </si>
  <si>
    <t>Network Access Fee</t>
  </si>
  <si>
    <t>Exchange</t>
  </si>
  <si>
    <t>NAF Lines</t>
  </si>
  <si>
    <t>Lines in Service</t>
  </si>
  <si>
    <t>CCL Rate Cap</t>
  </si>
  <si>
    <t>Total CCL Billings</t>
  </si>
  <si>
    <t>CCL Revenue Requirement</t>
  </si>
  <si>
    <t>NAF Revenue*</t>
  </si>
  <si>
    <t>NAF Rate</t>
  </si>
  <si>
    <t>Averaged</t>
  </si>
  <si>
    <t>n/a</t>
  </si>
  <si>
    <t>Deaveraged</t>
  </si>
  <si>
    <t>Exchange Zone 1</t>
  </si>
  <si>
    <t>Exchange Zone 2</t>
  </si>
  <si>
    <t>Exchange Zone 3</t>
  </si>
  <si>
    <t>Exchange Zone 4</t>
  </si>
  <si>
    <t>*Network Access Fee (NAF) Revenue is the revenue collected by the telephone company during the monthly</t>
  </si>
  <si>
    <t>billing period. NAF does not equal NAF Rate times NAF Lines, it may contain prorates and adjustments.</t>
  </si>
  <si>
    <t>GCI COMMUNICATION CORP</t>
  </si>
  <si>
    <t>GCI - Combined</t>
  </si>
  <si>
    <t>Anchorage</t>
  </si>
  <si>
    <t>ASTAC</t>
  </si>
  <si>
    <t>Cordova</t>
  </si>
  <si>
    <t>Study Area</t>
  </si>
  <si>
    <t>Fairbanks</t>
  </si>
  <si>
    <t>Ft Wainwright</t>
  </si>
  <si>
    <t>Glacier State</t>
  </si>
  <si>
    <t>Juneau</t>
  </si>
  <si>
    <t>Ketchikan</t>
  </si>
  <si>
    <t>Mat-Su</t>
  </si>
  <si>
    <t>Nome</t>
  </si>
  <si>
    <t>Seward</t>
  </si>
  <si>
    <t>Sitka</t>
  </si>
  <si>
    <t>Valdez</t>
  </si>
  <si>
    <t>GCI - ASTAC Prudhoe Bay/Barrow</t>
  </si>
  <si>
    <t>GCI - ACS Anchorage</t>
  </si>
  <si>
    <t>GCI - CTC Cordova</t>
  </si>
  <si>
    <t>GCI - ACS Fairbanks</t>
  </si>
  <si>
    <t>GCI - ACSA Ft Wainwright</t>
  </si>
  <si>
    <t>GCI - ACSN  Glacier State</t>
  </si>
  <si>
    <t>GCI - ACSA Juneau</t>
  </si>
  <si>
    <t>GCI - KPU Ketchikan</t>
  </si>
  <si>
    <t>GCI - MTA</t>
  </si>
  <si>
    <t>GCI - Mukluk Nome</t>
  </si>
  <si>
    <t>GCI - Interior Seward</t>
  </si>
  <si>
    <t>GCI - ACSN Sitka</t>
  </si>
  <si>
    <t>GCI - CVTC Valdez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</si>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</sst>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3">
    <xf numFmtId="0" fontId="0" fillId="0" borderId="0" xfId="0"/>
    <xf numFmtId="49" fontId="3" fillId="0" borderId="0" xfId="0" applyNumberFormat="1" applyFont="1" applyAlignment="1"/>
    <xf numFmtId="0" fontId="5" fillId="0" borderId="0" xfId="0" applyFont="1"/>
    <xf numFmtId="0" fontId="5" fillId="0" borderId="0" xfId="0" applyFont="1" applyAlignment="1"/>
    <xf numFmtId="49" fontId="3" fillId="0" borderId="0" xfId="0" applyNumberFormat="1" applyFont="1"/>
    <xf numFmtId="164" fontId="6" fillId="0" borderId="1" xfId="0" applyNumberFormat="1" applyFont="1" applyBorder="1" applyAlignment="1"/>
    <xf numFmtId="49" fontId="7" fillId="0" borderId="0" xfId="0" applyNumberFormat="1" applyFont="1"/>
    <xf numFmtId="164" fontId="6" fillId="0" borderId="0" xfId="0" applyNumberFormat="1" applyFont="1" applyBorder="1" applyAlignment="1"/>
    <xf numFmtId="0" fontId="8" fillId="0" borderId="2" xfId="0" applyNumberFormat="1" applyFont="1" applyBorder="1" applyAlignment="1"/>
    <xf numFmtId="49" fontId="3" fillId="0" borderId="0" xfId="0" applyNumberFormat="1" applyFont="1" applyBorder="1" applyAlignment="1"/>
    <xf numFmtId="49" fontId="8" fillId="0" borderId="6" xfId="0" applyNumberFormat="1" applyFont="1" applyBorder="1" applyAlignment="1">
      <alignment wrapText="1"/>
    </xf>
    <xf numFmtId="49" fontId="8" fillId="0" borderId="6" xfId="0" applyNumberFormat="1" applyFont="1" applyBorder="1" applyAlignment="1"/>
    <xf numFmtId="165" fontId="3" fillId="0" borderId="6" xfId="1" applyNumberFormat="1" applyFont="1" applyBorder="1" applyAlignment="1"/>
    <xf numFmtId="165" fontId="3" fillId="0" borderId="6" xfId="1" applyNumberFormat="1" applyFont="1" applyBorder="1"/>
    <xf numFmtId="44" fontId="3" fillId="0" borderId="6" xfId="0" applyNumberFormat="1" applyFont="1" applyBorder="1"/>
    <xf numFmtId="44" fontId="3" fillId="0" borderId="6" xfId="0" applyNumberFormat="1" applyFont="1" applyBorder="1" applyAlignment="1">
      <alignment horizontal="center"/>
    </xf>
    <xf numFmtId="165" fontId="5" fillId="0" borderId="6" xfId="1" applyNumberFormat="1" applyFont="1" applyBorder="1" applyAlignment="1"/>
    <xf numFmtId="165" fontId="5" fillId="0" borderId="6" xfId="1" applyNumberFormat="1" applyFont="1" applyBorder="1"/>
    <xf numFmtId="44" fontId="5" fillId="0" borderId="6" xfId="0" applyNumberFormat="1" applyFont="1" applyBorder="1"/>
    <xf numFmtId="44" fontId="5" fillId="0" borderId="0" xfId="0" applyNumberFormat="1" applyFont="1"/>
    <xf numFmtId="0" fontId="0" fillId="0" borderId="0" xfId="0" applyAlignment="1">
      <alignment horizontal="right"/>
    </xf>
    <xf numFmtId="44" fontId="0" fillId="0" borderId="0" xfId="0" applyNumberFormat="1"/>
    <xf numFmtId="44" fontId="3" fillId="0" borderId="6" xfId="2" applyFont="1" applyBorder="1" applyAlignment="1"/>
    <xf numFmtId="0" fontId="8" fillId="0" borderId="6" xfId="0" applyNumberFormat="1" applyFont="1" applyBorder="1" applyAlignment="1"/>
    <xf numFmtId="165" fontId="5" fillId="0" borderId="0" xfId="0" applyNumberFormat="1" applyFont="1" applyAlignment="1"/>
    <xf numFmtId="165" fontId="5" fillId="0" borderId="0" xfId="0" applyNumberFormat="1" applyFont="1"/>
    <xf numFmtId="165" fontId="3" fillId="0" borderId="6" xfId="1" applyNumberFormat="1" applyFont="1" applyFill="1" applyBorder="1" applyAlignment="1"/>
    <xf numFmtId="0" fontId="8" fillId="0" borderId="0" xfId="0" applyNumberFormat="1" applyFont="1" applyBorder="1" applyAlignment="1"/>
    <xf numFmtId="165" fontId="3" fillId="0" borderId="0" xfId="1" applyNumberFormat="1" applyFont="1" applyBorder="1" applyAlignment="1"/>
    <xf numFmtId="165" fontId="3" fillId="0" borderId="0" xfId="1" applyNumberFormat="1" applyFont="1" applyFill="1" applyBorder="1" applyAlignment="1"/>
    <xf numFmtId="44" fontId="3" fillId="0" borderId="0" xfId="2" applyFont="1" applyBorder="1" applyAlignment="1"/>
    <xf numFmtId="0" fontId="5" fillId="0" borderId="10" xfId="0" applyFont="1" applyBorder="1"/>
    <xf numFmtId="17" fontId="4" fillId="0" borderId="11" xfId="0" applyNumberFormat="1" applyFont="1" applyBorder="1" applyAlignment="1"/>
    <xf numFmtId="44" fontId="3" fillId="0" borderId="6" xfId="2" applyFont="1" applyFill="1" applyBorder="1" applyAlignment="1"/>
    <xf numFmtId="44" fontId="5" fillId="0" borderId="0" xfId="0" applyNumberFormat="1" applyFont="1" applyFill="1"/>
    <xf numFmtId="0" fontId="5" fillId="0" borderId="0" xfId="0" applyFont="1" applyFill="1"/>
    <xf numFmtId="0" fontId="0" fillId="0" borderId="0" xfId="0" applyFill="1"/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</cellXfs>
  <cellStyles count="13">
    <cellStyle name="Comma" xfId="1" builtinId="3"/>
    <cellStyle name="Comma 2" xfId="3" xr:uid="{00000000-0005-0000-0000-000001000000}"/>
    <cellStyle name="Comma 3" xfId="4" xr:uid="{00000000-0005-0000-0000-000002000000}"/>
    <cellStyle name="Currency" xfId="2" builtinId="4"/>
    <cellStyle name="Currency 2" xfId="5" xr:uid="{00000000-0005-0000-0000-000004000000}"/>
    <cellStyle name="Currency 3" xfId="6" xr:uid="{00000000-0005-0000-0000-000005000000}"/>
    <cellStyle name="Hyperlink 2" xfId="7" xr:uid="{00000000-0005-0000-0000-000006000000}"/>
    <cellStyle name="Hyperlink 3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  <cellStyle name="Percent 2" xfId="11" xr:uid="{00000000-0005-0000-0000-00000B000000}"/>
    <cellStyle name="Percent 3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ami\data2\BVicente\CABS%20Billing\AUSAC%20Billing\AUSAC%20Calc%20templat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MTC%20NOME%20%236962%20-%20Nonpooling%20Company%20Monthly%20Carrier%20Common%20Line%20Workshe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ITC%20SEWARD%20%231945%20-%20Nonpooling%20Company%20Monthly%20Carrier%20Common%20Line%20Workshe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N%20SITKA%20%236835%20-%20Nonpooling%20Company%20Monthly%20Carrier%20Common%20Line%20Workshe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CVTC%20VALDEZ%20%234776%20-%20Nonpooling%20Company%20Monthly%20Carrier%20Common%20Line%20Workshe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%20ANCHORAGE%20%231382%20-%20Nonpooling%20Company%20Monthly%20Carrier%20Common%20Line%20Work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STAC%20PRUDHOE%20BAY%20%235028%20-%20Nonpooling%20Company%20Monthly%20Carrier%20Common%20Line%20Work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CORDOVA%20%233825%20-%20Nonpooling%20Company%20Monthly%20Carrier%20Common%20Line%20Work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%20FAIRBANKS%20%235625%20-%20Nonpooling%20Company%20Monthly%20Carrier%20Common%20Line%20Workshe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A%20FT%20WAINWRIGHT%20%232771%20-%20Nonpooling%20Company%20Monthly%20Carrier%20Common%20Line%20Worksheet%20revis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N%20GLACIER%20STATE%20%239872%20-%20Nonpooling%20Company%20Monthly%20Carrier%20Common%20Line%20Workshe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A%20JUNEAU%20%234501%20-%20Nonpooling%20Company%20Monthly%20Carrier%20Common%20Line%20Worksheet%20revis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KPU%20%20KETCHIKAN%20%232956%20-%20Nonpooling%20Company%20Monthly%20Carrier%20Common%20Line%20Workshe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MTA%20MAT-SU%20%239047%20-%20Nonpooling%20Company%20Monthly%20Carrier%20Common%20Line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USAC Calc"/>
      <sheetName val="Sheet3"/>
    </sheetNames>
    <sheetDataSet>
      <sheetData sheetId="0">
        <row r="1">
          <cell r="B1" t="str">
            <v>GCI COMMUNICATION CORP (GCI)</v>
          </cell>
        </row>
        <row r="3">
          <cell r="B3" t="str">
            <v>ANCHORAGE</v>
          </cell>
        </row>
        <row r="6">
          <cell r="B6" t="str">
            <v>July 2011</v>
          </cell>
        </row>
        <row r="11">
          <cell r="B11">
            <v>81901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3.69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4">
          <cell r="B14">
            <v>65905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3.69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202633.24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6962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1945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6835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4776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 refreshError="1"/>
      <sheetData sheetId="1" refreshError="1"/>
      <sheetData sheetId="2">
        <row r="1">
          <cell r="B1">
            <v>1382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5028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Bay/Barrow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3825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5625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2771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9872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4501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  <sheetName val="Sheet1"/>
    </sheetNames>
    <sheetDataSet>
      <sheetData sheetId="0"/>
      <sheetData sheetId="1"/>
      <sheetData sheetId="2">
        <row r="1">
          <cell r="B1">
            <v>2956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9047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workbookViewId="0">
      <selection activeCell="B6" sqref="B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</cols>
  <sheetData>
    <row r="1" spans="1:9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9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9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9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9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9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9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9" ht="14.5" thickBot="1" x14ac:dyDescent="0.35">
      <c r="A8" s="1" t="s">
        <v>4</v>
      </c>
      <c r="B8" s="8" t="s">
        <v>26</v>
      </c>
      <c r="C8" s="2"/>
      <c r="D8" s="2"/>
      <c r="E8" s="2"/>
      <c r="F8" s="2"/>
      <c r="G8" s="2"/>
      <c r="H8" s="2"/>
      <c r="I8" s="2"/>
    </row>
    <row r="9" spans="1:9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9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9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9" ht="23" x14ac:dyDescent="0.25">
      <c r="A12" s="10" t="s">
        <v>30</v>
      </c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9" x14ac:dyDescent="0.25">
      <c r="A13" s="11" t="s">
        <v>27</v>
      </c>
      <c r="B13" s="11" t="str">
        <f>Anchorage!B13</f>
        <v>Averaged</v>
      </c>
      <c r="C13" s="12">
        <f>Anchorage!C13</f>
        <v>35129</v>
      </c>
      <c r="D13" s="26">
        <f>Anchorage!D13</f>
        <v>41889</v>
      </c>
      <c r="E13" s="22">
        <f>Anchorage!E13</f>
        <v>3.69</v>
      </c>
      <c r="F13" s="22">
        <f>Anchorage!F13</f>
        <v>154570.41</v>
      </c>
      <c r="G13" s="12" t="str">
        <f>Anchorage!G13</f>
        <v>n/a</v>
      </c>
      <c r="H13" s="22">
        <f>Anchorage!H13</f>
        <v>137576.24</v>
      </c>
      <c r="I13" s="22">
        <f>Anchorage!I13</f>
        <v>3.69</v>
      </c>
    </row>
    <row r="14" spans="1:9" x14ac:dyDescent="0.25">
      <c r="A14" s="11" t="s">
        <v>28</v>
      </c>
      <c r="B14" s="11" t="str">
        <f>ASTAC!B13</f>
        <v>Averaged</v>
      </c>
      <c r="C14" s="12">
        <f>ASTAC!C13</f>
        <v>615</v>
      </c>
      <c r="D14" s="12">
        <f>ASTAC!D13</f>
        <v>615</v>
      </c>
      <c r="E14" s="22">
        <f>ASTAC!E13</f>
        <v>15.87</v>
      </c>
      <c r="F14" s="22">
        <f>ASTAC!F13</f>
        <v>9760.0499999999993</v>
      </c>
      <c r="G14" s="12" t="str">
        <f>ASTAC!G13</f>
        <v>n/a</v>
      </c>
      <c r="H14" s="22">
        <f>ASTAC!H13</f>
        <v>3570.75</v>
      </c>
      <c r="I14" s="22">
        <f>ASTAC!I13</f>
        <v>5.75</v>
      </c>
    </row>
    <row r="15" spans="1:9" x14ac:dyDescent="0.25">
      <c r="A15" s="11" t="s">
        <v>29</v>
      </c>
      <c r="B15" s="11" t="str">
        <f>Cordova!B13</f>
        <v>Averaged</v>
      </c>
      <c r="C15" s="12">
        <f>Cordova!C13</f>
        <v>63</v>
      </c>
      <c r="D15" s="26">
        <f>Cordova!D13</f>
        <v>63</v>
      </c>
      <c r="E15" s="22">
        <f>Cordova!E13</f>
        <v>30.28</v>
      </c>
      <c r="F15" s="22">
        <f>Cordova!F13</f>
        <v>1907.64</v>
      </c>
      <c r="G15" s="12" t="str">
        <f>Cordova!G13</f>
        <v>n/a</v>
      </c>
      <c r="H15" s="22">
        <f>Cordova!H13</f>
        <v>362.25</v>
      </c>
      <c r="I15" s="22">
        <f>Cordova!I13</f>
        <v>5.75</v>
      </c>
    </row>
    <row r="16" spans="1:9" x14ac:dyDescent="0.25">
      <c r="A16" s="11" t="s">
        <v>31</v>
      </c>
      <c r="B16" s="11" t="str">
        <f>Fairbanks!B13</f>
        <v>Averaged</v>
      </c>
      <c r="C16" s="12">
        <f>Fairbanks!C13</f>
        <v>8045</v>
      </c>
      <c r="D16" s="26">
        <f>Fairbanks!D13</f>
        <v>9231</v>
      </c>
      <c r="E16" s="22">
        <f>Fairbanks!E13</f>
        <v>6.06</v>
      </c>
      <c r="F16" s="22">
        <f>Fairbanks!F13</f>
        <v>55939.859999999993</v>
      </c>
      <c r="G16" s="12" t="str">
        <f>Fairbanks!G13</f>
        <v>n/a</v>
      </c>
      <c r="H16" s="22">
        <f>Fairbanks!H13</f>
        <v>47837.94</v>
      </c>
      <c r="I16" s="22">
        <f>Fairbanks!I13</f>
        <v>5.75</v>
      </c>
    </row>
    <row r="17" spans="1:13" x14ac:dyDescent="0.25">
      <c r="A17" s="11" t="s">
        <v>32</v>
      </c>
      <c r="B17" s="11" t="str">
        <f>'Ft Wainwright'!B13</f>
        <v>Averaged</v>
      </c>
      <c r="C17" s="12">
        <f>'Ft Wainwright'!C13</f>
        <v>180</v>
      </c>
      <c r="D17" s="26">
        <f>'Ft Wainwright'!D13</f>
        <v>180</v>
      </c>
      <c r="E17" s="22">
        <f>'Ft Wainwright'!E13</f>
        <v>5.75</v>
      </c>
      <c r="F17" s="33">
        <f>'Ft Wainwright'!F13</f>
        <v>1040.75</v>
      </c>
      <c r="G17" s="12" t="str">
        <f>'Ft Wainwright'!G13</f>
        <v>n/a</v>
      </c>
      <c r="H17" s="22">
        <f>'Ft Wainwright'!H13</f>
        <v>1040.75</v>
      </c>
      <c r="I17" s="22">
        <f>'Ft Wainwright'!I13</f>
        <v>5.75</v>
      </c>
    </row>
    <row r="18" spans="1:13" x14ac:dyDescent="0.25">
      <c r="A18" s="11" t="s">
        <v>33</v>
      </c>
      <c r="B18" s="11" t="str">
        <f>'Glacier State'!B13</f>
        <v>Averaged</v>
      </c>
      <c r="C18" s="12">
        <f>'Glacier State'!C13</f>
        <v>4100</v>
      </c>
      <c r="D18" s="26">
        <f>'Glacier State'!D13</f>
        <v>4100</v>
      </c>
      <c r="E18" s="22">
        <f>'Glacier State'!E13</f>
        <v>8.07</v>
      </c>
      <c r="F18" s="22">
        <f>'Glacier State'!F13</f>
        <v>33087</v>
      </c>
      <c r="G18" s="12" t="str">
        <f>'Glacier State'!G13</f>
        <v>n/a</v>
      </c>
      <c r="H18" s="22">
        <f>'Glacier State'!H13</f>
        <v>24274.44</v>
      </c>
      <c r="I18" s="22">
        <f>'Glacier State'!I13</f>
        <v>5.75</v>
      </c>
    </row>
    <row r="19" spans="1:13" x14ac:dyDescent="0.25">
      <c r="A19" s="11" t="s">
        <v>34</v>
      </c>
      <c r="B19" s="11" t="str">
        <f>Juneau!B13</f>
        <v>Averaged</v>
      </c>
      <c r="C19" s="12">
        <f>Juneau!C13</f>
        <v>4348</v>
      </c>
      <c r="D19" s="26">
        <f>Juneau!D13</f>
        <v>5423</v>
      </c>
      <c r="E19" s="22">
        <f>Juneau!E13</f>
        <v>5.75</v>
      </c>
      <c r="F19" s="22">
        <f>Juneau!F13</f>
        <v>31182.25</v>
      </c>
      <c r="G19" s="12" t="str">
        <f>Juneau!G13</f>
        <v>n/a</v>
      </c>
      <c r="H19" s="22">
        <f>Juneau!H13</f>
        <v>25392</v>
      </c>
      <c r="I19" s="22">
        <f>Juneau!I13</f>
        <v>5.75</v>
      </c>
    </row>
    <row r="20" spans="1:13" x14ac:dyDescent="0.25">
      <c r="A20" s="11" t="s">
        <v>35</v>
      </c>
      <c r="B20" s="11" t="str">
        <f>Ketchikan!B13</f>
        <v>Averaged</v>
      </c>
      <c r="C20" s="12">
        <f>Ketchikan!C13</f>
        <v>958</v>
      </c>
      <c r="D20" s="26">
        <f>Ketchikan!D13</f>
        <v>958</v>
      </c>
      <c r="E20" s="22">
        <f>Ketchikan!E13</f>
        <v>15.17</v>
      </c>
      <c r="F20" s="22">
        <f>Ketchikan!F13</f>
        <v>14532.86</v>
      </c>
      <c r="G20" s="12" t="str">
        <f>Ketchikan!G13</f>
        <v>n/a</v>
      </c>
      <c r="H20" s="22">
        <f>Ketchikan!H13</f>
        <v>5646.5</v>
      </c>
      <c r="I20" s="22">
        <f>Ketchikan!I13</f>
        <v>5.75</v>
      </c>
    </row>
    <row r="21" spans="1:13" x14ac:dyDescent="0.25">
      <c r="A21" s="11" t="s">
        <v>36</v>
      </c>
      <c r="B21" s="11" t="str">
        <f>'Mat-Su'!B13</f>
        <v>Averaged</v>
      </c>
      <c r="C21" s="12">
        <f>'Mat-Su'!C13</f>
        <v>6109</v>
      </c>
      <c r="D21" s="26">
        <f>'Mat-Su'!D13</f>
        <v>6109</v>
      </c>
      <c r="E21" s="22">
        <f>'Mat-Su'!E13</f>
        <v>14.07</v>
      </c>
      <c r="F21" s="22">
        <f>'Mat-Su'!F13</f>
        <v>85953.63</v>
      </c>
      <c r="G21" s="12" t="str">
        <f>'Mat-Su'!G13</f>
        <v>n/a</v>
      </c>
      <c r="H21" s="22">
        <f>'Mat-Su'!H13</f>
        <v>36044.69</v>
      </c>
      <c r="I21" s="22">
        <f>'Mat-Su'!I13</f>
        <v>5.75</v>
      </c>
    </row>
    <row r="22" spans="1:13" x14ac:dyDescent="0.25">
      <c r="A22" s="11" t="s">
        <v>37</v>
      </c>
      <c r="B22" s="11" t="str">
        <f>Nome!B13</f>
        <v>Averaged</v>
      </c>
      <c r="C22" s="12">
        <f>Nome!C13</f>
        <v>422</v>
      </c>
      <c r="D22" s="26">
        <f>Nome!D13</f>
        <v>422</v>
      </c>
      <c r="E22" s="22">
        <f>Nome!E13</f>
        <v>8.0399999999999991</v>
      </c>
      <c r="F22" s="22">
        <f>Nome!F13</f>
        <v>3392.8799999999997</v>
      </c>
      <c r="G22" s="12" t="str">
        <f>Nome!G13</f>
        <v>n/a</v>
      </c>
      <c r="H22" s="22">
        <f>Nome!H13</f>
        <v>2461</v>
      </c>
      <c r="I22" s="22">
        <f>Nome!I13</f>
        <v>5.75</v>
      </c>
      <c r="L22" t="s">
        <v>54</v>
      </c>
    </row>
    <row r="23" spans="1:13" x14ac:dyDescent="0.25">
      <c r="A23" s="11" t="s">
        <v>38</v>
      </c>
      <c r="B23" s="11" t="str">
        <f>Seward!B13</f>
        <v>Averaged</v>
      </c>
      <c r="C23" s="12">
        <f>Seward!C13</f>
        <v>521</v>
      </c>
      <c r="D23" s="26">
        <f>Seward!D13</f>
        <v>521</v>
      </c>
      <c r="E23" s="22">
        <f>Seward!E13</f>
        <v>9.68</v>
      </c>
      <c r="F23" s="22">
        <f>Seward!F13</f>
        <v>5043.28</v>
      </c>
      <c r="G23" s="12" t="str">
        <f>Seward!G13</f>
        <v>n/a</v>
      </c>
      <c r="H23" s="22">
        <f>Seward!H13</f>
        <v>3070.5</v>
      </c>
      <c r="I23" s="22">
        <f>Seward!I13</f>
        <v>5.75</v>
      </c>
    </row>
    <row r="24" spans="1:13" x14ac:dyDescent="0.25">
      <c r="A24" s="11" t="s">
        <v>39</v>
      </c>
      <c r="B24" s="11" t="str">
        <f>Sitka!B13</f>
        <v>Averaged</v>
      </c>
      <c r="C24" s="12">
        <f>Sitka!C13</f>
        <v>1118</v>
      </c>
      <c r="D24" s="26">
        <f>Sitka!D13</f>
        <v>1118</v>
      </c>
      <c r="E24" s="22">
        <f>Sitka!E13</f>
        <v>5.75</v>
      </c>
      <c r="F24" s="22">
        <f>Sitka!F13</f>
        <v>6601</v>
      </c>
      <c r="G24" s="12" t="str">
        <f>Sitka!G13</f>
        <v>n/a</v>
      </c>
      <c r="H24" s="22">
        <f>Sitka!H13</f>
        <v>6601</v>
      </c>
      <c r="I24" s="22">
        <f>Sitka!I13</f>
        <v>5.75</v>
      </c>
    </row>
    <row r="25" spans="1:13" x14ac:dyDescent="0.25">
      <c r="A25" s="23" t="s">
        <v>40</v>
      </c>
      <c r="B25" s="23" t="str">
        <f>Valdez!B15&amp;" "&amp;RIGHT(Valdez!B16,6)</f>
        <v>Deaveraged Zone 1</v>
      </c>
      <c r="C25" s="12">
        <f>Valdez!C16</f>
        <v>124</v>
      </c>
      <c r="D25" s="26">
        <f>Valdez!D16</f>
        <v>124</v>
      </c>
      <c r="E25" s="22">
        <f>Valdez!E16</f>
        <v>23.43</v>
      </c>
      <c r="F25" s="22">
        <f>Valdez!F16</f>
        <v>2905.32</v>
      </c>
      <c r="G25" s="12" t="str">
        <f>Valdez!G16</f>
        <v>n/a</v>
      </c>
      <c r="H25" s="22">
        <f>Valdez!H16</f>
        <v>730.02</v>
      </c>
      <c r="I25" s="22">
        <f>Valdez!I16</f>
        <v>5.75</v>
      </c>
    </row>
    <row r="26" spans="1:13" x14ac:dyDescent="0.25">
      <c r="A26" s="23" t="s">
        <v>40</v>
      </c>
      <c r="B26" s="23" t="str">
        <f>Valdez!B15&amp;" "&amp;RIGHT(Valdez!B17,6)</f>
        <v>Deaveraged Zone 2</v>
      </c>
      <c r="C26" s="12">
        <f>Valdez!C17</f>
        <v>56</v>
      </c>
      <c r="D26" s="26">
        <f>Valdez!D17</f>
        <v>56</v>
      </c>
      <c r="E26" s="22">
        <f>Valdez!E17</f>
        <v>47.37</v>
      </c>
      <c r="F26" s="22">
        <f>Valdez!F17</f>
        <v>2652.72</v>
      </c>
      <c r="G26" s="12" t="str">
        <f>Valdez!G17</f>
        <v>n/a</v>
      </c>
      <c r="H26" s="22">
        <f>Valdez!H17</f>
        <v>327.98</v>
      </c>
      <c r="I26" s="22">
        <f>Valdez!I17</f>
        <v>5.75</v>
      </c>
    </row>
    <row r="27" spans="1:13" x14ac:dyDescent="0.25">
      <c r="A27" s="27"/>
      <c r="B27" s="27"/>
      <c r="C27" s="28">
        <f>SUM(C13:C26)</f>
        <v>61788</v>
      </c>
      <c r="D27" s="29">
        <f>SUM(D13:D26)</f>
        <v>70809</v>
      </c>
      <c r="E27" s="30"/>
      <c r="F27" s="30">
        <f>SUM(F13:F26)</f>
        <v>408569.64999999997</v>
      </c>
      <c r="G27" s="28"/>
      <c r="H27" s="30">
        <f>SUM(H13:H26)</f>
        <v>294936.06</v>
      </c>
      <c r="I27" s="30"/>
    </row>
    <row r="28" spans="1:13" ht="14" x14ac:dyDescent="0.3">
      <c r="A28" s="3"/>
      <c r="B28" s="3"/>
      <c r="C28" s="24"/>
      <c r="D28" s="25"/>
      <c r="E28" s="2"/>
      <c r="F28" s="34"/>
      <c r="G28" s="34"/>
      <c r="H28" s="34"/>
      <c r="I28" s="35"/>
      <c r="J28" s="36"/>
      <c r="K28" s="36"/>
      <c r="L28" s="36"/>
      <c r="M28" s="36"/>
    </row>
    <row r="29" spans="1:13" ht="14" x14ac:dyDescent="0.3">
      <c r="A29" s="3"/>
      <c r="B29" s="1" t="s">
        <v>23</v>
      </c>
      <c r="C29" s="3"/>
      <c r="D29" s="2"/>
      <c r="E29" s="2"/>
      <c r="F29" s="2"/>
      <c r="G29" s="19"/>
      <c r="H29" s="2"/>
      <c r="I29" s="2"/>
    </row>
    <row r="30" spans="1:13" ht="14" x14ac:dyDescent="0.3">
      <c r="A30" s="3"/>
      <c r="B30" s="1" t="s">
        <v>24</v>
      </c>
      <c r="C30" s="3"/>
      <c r="D30" s="2"/>
      <c r="E30" s="2"/>
      <c r="F30" s="2"/>
      <c r="G30" s="19"/>
      <c r="H30" s="19"/>
      <c r="I30" s="2"/>
    </row>
    <row r="32" spans="1:13" x14ac:dyDescent="0.25">
      <c r="F32" s="20"/>
      <c r="G32" s="21"/>
    </row>
  </sheetData>
  <mergeCells count="3">
    <mergeCell ref="C11:D11"/>
    <mergeCell ref="E11:G11"/>
    <mergeCell ref="H11:I11"/>
  </mergeCells>
  <pageMargins left="0.7" right="0.7" top="0.75" bottom="0.75" header="0.3" footer="0.3"/>
  <pageSetup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"/>
  <sheetViews>
    <sheetView workbookViewId="0">
      <selection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2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49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6109</v>
      </c>
      <c r="D13" s="13">
        <v>6109</v>
      </c>
      <c r="E13" s="14">
        <v>14.07</v>
      </c>
      <c r="F13" s="14">
        <v>85953.63</v>
      </c>
      <c r="G13" s="15" t="s">
        <v>17</v>
      </c>
      <c r="H13" s="14">
        <v>36044.69</v>
      </c>
      <c r="I13" s="14">
        <v>5.75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2"/>
  <sheetViews>
    <sheetView workbookViewId="0">
      <selection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0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50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422</v>
      </c>
      <c r="D13" s="13">
        <v>422</v>
      </c>
      <c r="E13" s="14">
        <v>8.0399999999999991</v>
      </c>
      <c r="F13" s="14">
        <v>3392.8799999999997</v>
      </c>
      <c r="G13" s="15" t="s">
        <v>17</v>
      </c>
      <c r="H13" s="14">
        <v>2461</v>
      </c>
      <c r="I13" s="14">
        <v>5.75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2"/>
  <sheetViews>
    <sheetView workbookViewId="0">
      <selection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0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51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521</v>
      </c>
      <c r="D13" s="13">
        <v>521</v>
      </c>
      <c r="E13" s="14">
        <v>9.68</v>
      </c>
      <c r="F13" s="14">
        <v>5043.28</v>
      </c>
      <c r="G13" s="15" t="s">
        <v>17</v>
      </c>
      <c r="H13" s="14">
        <v>3070.5</v>
      </c>
      <c r="I13" s="14">
        <v>5.75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2"/>
  <sheetViews>
    <sheetView workbookViewId="0">
      <selection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0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52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1118</v>
      </c>
      <c r="D13" s="13">
        <v>1118</v>
      </c>
      <c r="E13" s="14">
        <v>5.75</v>
      </c>
      <c r="F13" s="14">
        <v>6601</v>
      </c>
      <c r="G13" s="15" t="s">
        <v>17</v>
      </c>
      <c r="H13" s="14">
        <v>6601</v>
      </c>
      <c r="I13" s="14">
        <v>5.75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2"/>
  <sheetViews>
    <sheetView topLeftCell="A4" workbookViewId="0">
      <selection activeCell="A4"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0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53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40" t="s">
        <v>5</v>
      </c>
      <c r="D11" s="41"/>
      <c r="E11" s="40" t="s">
        <v>6</v>
      </c>
      <c r="F11" s="42"/>
      <c r="G11" s="41"/>
      <c r="H11" s="40" t="s">
        <v>7</v>
      </c>
      <c r="I11" s="41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0</v>
      </c>
      <c r="D13" s="13">
        <v>0</v>
      </c>
      <c r="E13" s="14">
        <v>0</v>
      </c>
      <c r="F13" s="14">
        <v>0</v>
      </c>
      <c r="G13" s="15" t="s">
        <v>17</v>
      </c>
      <c r="H13" s="14">
        <v>0</v>
      </c>
      <c r="I13" s="14">
        <v>0</v>
      </c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124</v>
      </c>
      <c r="D16" s="13">
        <v>124</v>
      </c>
      <c r="E16" s="14">
        <v>23.43</v>
      </c>
      <c r="F16" s="14">
        <v>2905.32</v>
      </c>
      <c r="G16" s="15" t="s">
        <v>17</v>
      </c>
      <c r="H16" s="14">
        <v>730.02</v>
      </c>
      <c r="I16" s="14">
        <v>5.75</v>
      </c>
      <c r="K16" s="21"/>
    </row>
    <row r="17" spans="1:9" ht="14" x14ac:dyDescent="0.3">
      <c r="A17" s="3"/>
      <c r="B17" s="11" t="s">
        <v>20</v>
      </c>
      <c r="C17" s="12">
        <v>56</v>
      </c>
      <c r="D17" s="13">
        <v>56</v>
      </c>
      <c r="E17" s="14">
        <v>47.37</v>
      </c>
      <c r="F17" s="14">
        <v>2652.72</v>
      </c>
      <c r="G17" s="15" t="s">
        <v>17</v>
      </c>
      <c r="H17" s="14">
        <v>327.98</v>
      </c>
      <c r="I17" s="14">
        <v>5.75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>
      <selection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2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42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35129</v>
      </c>
      <c r="D13" s="13">
        <v>41889</v>
      </c>
      <c r="E13" s="14">
        <v>3.69</v>
      </c>
      <c r="F13" s="14">
        <v>154570.41</v>
      </c>
      <c r="G13" s="15" t="s">
        <v>17</v>
      </c>
      <c r="H13" s="14">
        <v>137576.24</v>
      </c>
      <c r="I13" s="14">
        <v>3.69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  <c r="K14" s="21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19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19"/>
      <c r="H22" s="2"/>
      <c r="I22" s="2"/>
    </row>
    <row r="24" spans="1:9" x14ac:dyDescent="0.25">
      <c r="F24" s="20"/>
      <c r="G24" s="21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>
      <selection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0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41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615</v>
      </c>
      <c r="D13" s="13">
        <v>615</v>
      </c>
      <c r="E13" s="14">
        <v>15.87</v>
      </c>
      <c r="F13" s="14">
        <v>9760.0499999999993</v>
      </c>
      <c r="G13" s="15" t="s">
        <v>17</v>
      </c>
      <c r="H13" s="14">
        <v>3570.75</v>
      </c>
      <c r="I13" s="14">
        <v>5.75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workbookViewId="0">
      <selection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0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43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63</v>
      </c>
      <c r="D13" s="13">
        <v>63</v>
      </c>
      <c r="E13" s="14">
        <v>30.28</v>
      </c>
      <c r="F13" s="14">
        <v>1907.64</v>
      </c>
      <c r="G13" s="15" t="s">
        <v>17</v>
      </c>
      <c r="H13" s="14">
        <v>362.25</v>
      </c>
      <c r="I13" s="14">
        <v>5.75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workbookViewId="0">
      <selection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1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44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8045</v>
      </c>
      <c r="D13" s="13">
        <v>9231</v>
      </c>
      <c r="E13" s="14">
        <v>6.06</v>
      </c>
      <c r="F13" s="14">
        <v>55939.859999999993</v>
      </c>
      <c r="G13" s="15" t="s">
        <v>17</v>
      </c>
      <c r="H13" s="14">
        <v>47837.94</v>
      </c>
      <c r="I13" s="14">
        <v>5.75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A4" workbookViewId="0">
      <selection activeCell="A4"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0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45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180</v>
      </c>
      <c r="D13" s="13">
        <v>180</v>
      </c>
      <c r="E13" s="14">
        <v>5.75</v>
      </c>
      <c r="F13" s="14">
        <v>1040.75</v>
      </c>
      <c r="G13" s="15" t="s">
        <v>17</v>
      </c>
      <c r="H13" s="14">
        <v>1040.75</v>
      </c>
      <c r="I13" s="14">
        <v>5.75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2"/>
  <sheetViews>
    <sheetView workbookViewId="0">
      <selection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1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46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4100</v>
      </c>
      <c r="D13" s="13">
        <v>4100</v>
      </c>
      <c r="E13" s="14">
        <v>8.07</v>
      </c>
      <c r="F13" s="14">
        <v>33087</v>
      </c>
      <c r="G13" s="15" t="s">
        <v>17</v>
      </c>
      <c r="H13" s="14">
        <v>24274.44</v>
      </c>
      <c r="I13" s="14">
        <v>5.75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2"/>
  <sheetViews>
    <sheetView workbookViewId="0">
      <selection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1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47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4348</v>
      </c>
      <c r="D13" s="13">
        <v>5423</v>
      </c>
      <c r="E13" s="14">
        <v>5.75</v>
      </c>
      <c r="F13" s="14">
        <v>31182.25</v>
      </c>
      <c r="G13" s="15" t="s">
        <v>17</v>
      </c>
      <c r="H13" s="14">
        <v>25392</v>
      </c>
      <c r="I13" s="14">
        <v>5.75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workbookViewId="0">
      <selection sqref="A1:XFD1048576"/>
    </sheetView>
  </sheetViews>
  <sheetFormatPr defaultRowHeight="12.5" x14ac:dyDescent="0.25"/>
  <cols>
    <col min="1" max="1" width="16.1796875" customWidth="1"/>
    <col min="2" max="2" width="22" customWidth="1"/>
    <col min="3" max="9" width="16.1796875" customWidth="1"/>
    <col min="11" max="11" width="11.26953125" bestFit="1" customWidth="1"/>
    <col min="257" max="257" width="16.1796875" customWidth="1"/>
    <col min="258" max="258" width="22" customWidth="1"/>
    <col min="259" max="265" width="16.1796875" customWidth="1"/>
    <col min="513" max="513" width="16.1796875" customWidth="1"/>
    <col min="514" max="514" width="22" customWidth="1"/>
    <col min="515" max="521" width="16.1796875" customWidth="1"/>
    <col min="769" max="769" width="16.1796875" customWidth="1"/>
    <col min="770" max="770" width="22" customWidth="1"/>
    <col min="771" max="777" width="16.1796875" customWidth="1"/>
    <col min="1025" max="1025" width="16.1796875" customWidth="1"/>
    <col min="1026" max="1026" width="22" customWidth="1"/>
    <col min="1027" max="1033" width="16.1796875" customWidth="1"/>
    <col min="1281" max="1281" width="16.1796875" customWidth="1"/>
    <col min="1282" max="1282" width="22" customWidth="1"/>
    <col min="1283" max="1289" width="16.1796875" customWidth="1"/>
    <col min="1537" max="1537" width="16.1796875" customWidth="1"/>
    <col min="1538" max="1538" width="22" customWidth="1"/>
    <col min="1539" max="1545" width="16.1796875" customWidth="1"/>
    <col min="1793" max="1793" width="16.1796875" customWidth="1"/>
    <col min="1794" max="1794" width="22" customWidth="1"/>
    <col min="1795" max="1801" width="16.1796875" customWidth="1"/>
    <col min="2049" max="2049" width="16.1796875" customWidth="1"/>
    <col min="2050" max="2050" width="22" customWidth="1"/>
    <col min="2051" max="2057" width="16.1796875" customWidth="1"/>
    <col min="2305" max="2305" width="16.1796875" customWidth="1"/>
    <col min="2306" max="2306" width="22" customWidth="1"/>
    <col min="2307" max="2313" width="16.1796875" customWidth="1"/>
    <col min="2561" max="2561" width="16.1796875" customWidth="1"/>
    <col min="2562" max="2562" width="22" customWidth="1"/>
    <col min="2563" max="2569" width="16.1796875" customWidth="1"/>
    <col min="2817" max="2817" width="16.1796875" customWidth="1"/>
    <col min="2818" max="2818" width="22" customWidth="1"/>
    <col min="2819" max="2825" width="16.1796875" customWidth="1"/>
    <col min="3073" max="3073" width="16.1796875" customWidth="1"/>
    <col min="3074" max="3074" width="22" customWidth="1"/>
    <col min="3075" max="3081" width="16.1796875" customWidth="1"/>
    <col min="3329" max="3329" width="16.1796875" customWidth="1"/>
    <col min="3330" max="3330" width="22" customWidth="1"/>
    <col min="3331" max="3337" width="16.1796875" customWidth="1"/>
    <col min="3585" max="3585" width="16.1796875" customWidth="1"/>
    <col min="3586" max="3586" width="22" customWidth="1"/>
    <col min="3587" max="3593" width="16.1796875" customWidth="1"/>
    <col min="3841" max="3841" width="16.1796875" customWidth="1"/>
    <col min="3842" max="3842" width="22" customWidth="1"/>
    <col min="3843" max="3849" width="16.1796875" customWidth="1"/>
    <col min="4097" max="4097" width="16.1796875" customWidth="1"/>
    <col min="4098" max="4098" width="22" customWidth="1"/>
    <col min="4099" max="4105" width="16.1796875" customWidth="1"/>
    <col min="4353" max="4353" width="16.1796875" customWidth="1"/>
    <col min="4354" max="4354" width="22" customWidth="1"/>
    <col min="4355" max="4361" width="16.1796875" customWidth="1"/>
    <col min="4609" max="4609" width="16.1796875" customWidth="1"/>
    <col min="4610" max="4610" width="22" customWidth="1"/>
    <col min="4611" max="4617" width="16.1796875" customWidth="1"/>
    <col min="4865" max="4865" width="16.1796875" customWidth="1"/>
    <col min="4866" max="4866" width="22" customWidth="1"/>
    <col min="4867" max="4873" width="16.1796875" customWidth="1"/>
    <col min="5121" max="5121" width="16.1796875" customWidth="1"/>
    <col min="5122" max="5122" width="22" customWidth="1"/>
    <col min="5123" max="5129" width="16.1796875" customWidth="1"/>
    <col min="5377" max="5377" width="16.1796875" customWidth="1"/>
    <col min="5378" max="5378" width="22" customWidth="1"/>
    <col min="5379" max="5385" width="16.1796875" customWidth="1"/>
    <col min="5633" max="5633" width="16.1796875" customWidth="1"/>
    <col min="5634" max="5634" width="22" customWidth="1"/>
    <col min="5635" max="5641" width="16.1796875" customWidth="1"/>
    <col min="5889" max="5889" width="16.1796875" customWidth="1"/>
    <col min="5890" max="5890" width="22" customWidth="1"/>
    <col min="5891" max="5897" width="16.1796875" customWidth="1"/>
    <col min="6145" max="6145" width="16.1796875" customWidth="1"/>
    <col min="6146" max="6146" width="22" customWidth="1"/>
    <col min="6147" max="6153" width="16.1796875" customWidth="1"/>
    <col min="6401" max="6401" width="16.1796875" customWidth="1"/>
    <col min="6402" max="6402" width="22" customWidth="1"/>
    <col min="6403" max="6409" width="16.1796875" customWidth="1"/>
    <col min="6657" max="6657" width="16.1796875" customWidth="1"/>
    <col min="6658" max="6658" width="22" customWidth="1"/>
    <col min="6659" max="6665" width="16.1796875" customWidth="1"/>
    <col min="6913" max="6913" width="16.1796875" customWidth="1"/>
    <col min="6914" max="6914" width="22" customWidth="1"/>
    <col min="6915" max="6921" width="16.1796875" customWidth="1"/>
    <col min="7169" max="7169" width="16.1796875" customWidth="1"/>
    <col min="7170" max="7170" width="22" customWidth="1"/>
    <col min="7171" max="7177" width="16.1796875" customWidth="1"/>
    <col min="7425" max="7425" width="16.1796875" customWidth="1"/>
    <col min="7426" max="7426" width="22" customWidth="1"/>
    <col min="7427" max="7433" width="16.1796875" customWidth="1"/>
    <col min="7681" max="7681" width="16.1796875" customWidth="1"/>
    <col min="7682" max="7682" width="22" customWidth="1"/>
    <col min="7683" max="7689" width="16.1796875" customWidth="1"/>
    <col min="7937" max="7937" width="16.1796875" customWidth="1"/>
    <col min="7938" max="7938" width="22" customWidth="1"/>
    <col min="7939" max="7945" width="16.1796875" customWidth="1"/>
    <col min="8193" max="8193" width="16.1796875" customWidth="1"/>
    <col min="8194" max="8194" width="22" customWidth="1"/>
    <col min="8195" max="8201" width="16.1796875" customWidth="1"/>
    <col min="8449" max="8449" width="16.1796875" customWidth="1"/>
    <col min="8450" max="8450" width="22" customWidth="1"/>
    <col min="8451" max="8457" width="16.1796875" customWidth="1"/>
    <col min="8705" max="8705" width="16.1796875" customWidth="1"/>
    <col min="8706" max="8706" width="22" customWidth="1"/>
    <col min="8707" max="8713" width="16.1796875" customWidth="1"/>
    <col min="8961" max="8961" width="16.1796875" customWidth="1"/>
    <col min="8962" max="8962" width="22" customWidth="1"/>
    <col min="8963" max="8969" width="16.1796875" customWidth="1"/>
    <col min="9217" max="9217" width="16.1796875" customWidth="1"/>
    <col min="9218" max="9218" width="22" customWidth="1"/>
    <col min="9219" max="9225" width="16.1796875" customWidth="1"/>
    <col min="9473" max="9473" width="16.1796875" customWidth="1"/>
    <col min="9474" max="9474" width="22" customWidth="1"/>
    <col min="9475" max="9481" width="16.1796875" customWidth="1"/>
    <col min="9729" max="9729" width="16.1796875" customWidth="1"/>
    <col min="9730" max="9730" width="22" customWidth="1"/>
    <col min="9731" max="9737" width="16.1796875" customWidth="1"/>
    <col min="9985" max="9985" width="16.1796875" customWidth="1"/>
    <col min="9986" max="9986" width="22" customWidth="1"/>
    <col min="9987" max="9993" width="16.1796875" customWidth="1"/>
    <col min="10241" max="10241" width="16.1796875" customWidth="1"/>
    <col min="10242" max="10242" width="22" customWidth="1"/>
    <col min="10243" max="10249" width="16.1796875" customWidth="1"/>
    <col min="10497" max="10497" width="16.1796875" customWidth="1"/>
    <col min="10498" max="10498" width="22" customWidth="1"/>
    <col min="10499" max="10505" width="16.1796875" customWidth="1"/>
    <col min="10753" max="10753" width="16.1796875" customWidth="1"/>
    <col min="10754" max="10754" width="22" customWidth="1"/>
    <col min="10755" max="10761" width="16.1796875" customWidth="1"/>
    <col min="11009" max="11009" width="16.1796875" customWidth="1"/>
    <col min="11010" max="11010" width="22" customWidth="1"/>
    <col min="11011" max="11017" width="16.1796875" customWidth="1"/>
    <col min="11265" max="11265" width="16.1796875" customWidth="1"/>
    <col min="11266" max="11266" width="22" customWidth="1"/>
    <col min="11267" max="11273" width="16.1796875" customWidth="1"/>
    <col min="11521" max="11521" width="16.1796875" customWidth="1"/>
    <col min="11522" max="11522" width="22" customWidth="1"/>
    <col min="11523" max="11529" width="16.1796875" customWidth="1"/>
    <col min="11777" max="11777" width="16.1796875" customWidth="1"/>
    <col min="11778" max="11778" width="22" customWidth="1"/>
    <col min="11779" max="11785" width="16.1796875" customWidth="1"/>
    <col min="12033" max="12033" width="16.1796875" customWidth="1"/>
    <col min="12034" max="12034" width="22" customWidth="1"/>
    <col min="12035" max="12041" width="16.1796875" customWidth="1"/>
    <col min="12289" max="12289" width="16.1796875" customWidth="1"/>
    <col min="12290" max="12290" width="22" customWidth="1"/>
    <col min="12291" max="12297" width="16.1796875" customWidth="1"/>
    <col min="12545" max="12545" width="16.1796875" customWidth="1"/>
    <col min="12546" max="12546" width="22" customWidth="1"/>
    <col min="12547" max="12553" width="16.1796875" customWidth="1"/>
    <col min="12801" max="12801" width="16.1796875" customWidth="1"/>
    <col min="12802" max="12802" width="22" customWidth="1"/>
    <col min="12803" max="12809" width="16.1796875" customWidth="1"/>
    <col min="13057" max="13057" width="16.1796875" customWidth="1"/>
    <col min="13058" max="13058" width="22" customWidth="1"/>
    <col min="13059" max="13065" width="16.1796875" customWidth="1"/>
    <col min="13313" max="13313" width="16.1796875" customWidth="1"/>
    <col min="13314" max="13314" width="22" customWidth="1"/>
    <col min="13315" max="13321" width="16.1796875" customWidth="1"/>
    <col min="13569" max="13569" width="16.1796875" customWidth="1"/>
    <col min="13570" max="13570" width="22" customWidth="1"/>
    <col min="13571" max="13577" width="16.1796875" customWidth="1"/>
    <col min="13825" max="13825" width="16.1796875" customWidth="1"/>
    <col min="13826" max="13826" width="22" customWidth="1"/>
    <col min="13827" max="13833" width="16.1796875" customWidth="1"/>
    <col min="14081" max="14081" width="16.1796875" customWidth="1"/>
    <col min="14082" max="14082" width="22" customWidth="1"/>
    <col min="14083" max="14089" width="16.1796875" customWidth="1"/>
    <col min="14337" max="14337" width="16.1796875" customWidth="1"/>
    <col min="14338" max="14338" width="22" customWidth="1"/>
    <col min="14339" max="14345" width="16.1796875" customWidth="1"/>
    <col min="14593" max="14593" width="16.1796875" customWidth="1"/>
    <col min="14594" max="14594" width="22" customWidth="1"/>
    <col min="14595" max="14601" width="16.1796875" customWidth="1"/>
    <col min="14849" max="14849" width="16.1796875" customWidth="1"/>
    <col min="14850" max="14850" width="22" customWidth="1"/>
    <col min="14851" max="14857" width="16.1796875" customWidth="1"/>
    <col min="15105" max="15105" width="16.1796875" customWidth="1"/>
    <col min="15106" max="15106" width="22" customWidth="1"/>
    <col min="15107" max="15113" width="16.1796875" customWidth="1"/>
    <col min="15361" max="15361" width="16.1796875" customWidth="1"/>
    <col min="15362" max="15362" width="22" customWidth="1"/>
    <col min="15363" max="15369" width="16.1796875" customWidth="1"/>
    <col min="15617" max="15617" width="16.1796875" customWidth="1"/>
    <col min="15618" max="15618" width="22" customWidth="1"/>
    <col min="15619" max="15625" width="16.1796875" customWidth="1"/>
    <col min="15873" max="15873" width="16.1796875" customWidth="1"/>
    <col min="15874" max="15874" width="22" customWidth="1"/>
    <col min="15875" max="15881" width="16.1796875" customWidth="1"/>
    <col min="16129" max="16129" width="16.1796875" customWidth="1"/>
    <col min="16130" max="16130" width="22" customWidth="1"/>
    <col min="16131" max="16137" width="16.1796875" customWidth="1"/>
  </cols>
  <sheetData>
    <row r="1" spans="1:11" ht="14.5" thickBot="1" x14ac:dyDescent="0.35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4" x14ac:dyDescent="0.3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4" x14ac:dyDescent="0.3">
      <c r="A3" s="3"/>
      <c r="B3" s="3"/>
      <c r="C3" s="2"/>
      <c r="D3" s="2"/>
      <c r="E3" s="2"/>
      <c r="F3" s="2"/>
      <c r="G3" s="2"/>
      <c r="H3" s="2"/>
      <c r="I3" s="2"/>
    </row>
    <row r="4" spans="1:11" ht="14" x14ac:dyDescent="0.3">
      <c r="A4" s="3"/>
      <c r="B4" s="1"/>
      <c r="C4" s="2"/>
      <c r="D4" s="2"/>
      <c r="E4" s="2"/>
      <c r="F4" s="2"/>
      <c r="G4" s="4"/>
      <c r="H4" s="2"/>
      <c r="I4" s="2"/>
    </row>
    <row r="5" spans="1:11" ht="14.5" thickBot="1" x14ac:dyDescent="0.35">
      <c r="A5" s="3"/>
      <c r="B5" s="1"/>
      <c r="C5" s="2"/>
      <c r="D5" s="2"/>
      <c r="E5" s="2"/>
      <c r="F5" s="2"/>
      <c r="G5" s="4"/>
      <c r="H5" s="2"/>
      <c r="I5" s="2"/>
    </row>
    <row r="6" spans="1:11" ht="14.5" thickBot="1" x14ac:dyDescent="0.35">
      <c r="A6" s="1" t="s">
        <v>3</v>
      </c>
      <c r="B6" s="5">
        <v>43435</v>
      </c>
      <c r="C6" s="2"/>
      <c r="D6" s="6"/>
      <c r="E6" s="2"/>
      <c r="F6" s="2"/>
      <c r="G6" s="2"/>
      <c r="H6" s="2"/>
      <c r="I6" s="2"/>
    </row>
    <row r="7" spans="1:11" ht="14" x14ac:dyDescent="0.3">
      <c r="A7" s="1"/>
      <c r="B7" s="7"/>
      <c r="C7" s="2"/>
      <c r="D7" s="6"/>
      <c r="E7" s="2"/>
      <c r="F7" s="2"/>
      <c r="G7" s="2"/>
      <c r="H7" s="2"/>
      <c r="I7" s="2"/>
    </row>
    <row r="8" spans="1:11" ht="14.5" thickBot="1" x14ac:dyDescent="0.35">
      <c r="A8" s="1" t="s">
        <v>4</v>
      </c>
      <c r="B8" s="8" t="s">
        <v>48</v>
      </c>
      <c r="C8" s="2"/>
      <c r="D8" s="2"/>
      <c r="E8" s="2"/>
      <c r="F8" s="2"/>
      <c r="G8" s="2"/>
      <c r="H8" s="2"/>
      <c r="I8" s="2"/>
    </row>
    <row r="9" spans="1:11" ht="14" x14ac:dyDescent="0.3">
      <c r="A9" s="3"/>
      <c r="B9" s="1"/>
      <c r="C9" s="9"/>
      <c r="D9" s="2"/>
      <c r="E9" s="2"/>
      <c r="F9" s="2"/>
      <c r="G9" s="2"/>
      <c r="H9" s="2"/>
      <c r="I9" s="2"/>
    </row>
    <row r="10" spans="1:11" ht="14" x14ac:dyDescent="0.3">
      <c r="A10" s="3"/>
      <c r="B10" s="3"/>
      <c r="C10" s="3"/>
      <c r="D10" s="2"/>
      <c r="E10" s="2"/>
      <c r="F10" s="2"/>
      <c r="G10" s="2"/>
      <c r="H10" s="2"/>
      <c r="I10" s="2"/>
    </row>
    <row r="11" spans="1:11" ht="14" x14ac:dyDescent="0.3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3.5" x14ac:dyDescent="0.3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4" x14ac:dyDescent="0.3">
      <c r="A13" s="3"/>
      <c r="B13" s="11" t="s">
        <v>16</v>
      </c>
      <c r="C13" s="12">
        <v>958</v>
      </c>
      <c r="D13" s="13">
        <v>958</v>
      </c>
      <c r="E13" s="14">
        <v>15.17</v>
      </c>
      <c r="F13" s="14">
        <v>14532.86</v>
      </c>
      <c r="G13" s="15" t="s">
        <v>17</v>
      </c>
      <c r="H13" s="14">
        <v>5646.5</v>
      </c>
      <c r="I13" s="14">
        <v>5.75</v>
      </c>
      <c r="K13" s="21"/>
    </row>
    <row r="14" spans="1:11" ht="14" x14ac:dyDescent="0.3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4" x14ac:dyDescent="0.3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4" x14ac:dyDescent="0.3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4" x14ac:dyDescent="0.3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4" x14ac:dyDescent="0.3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4" x14ac:dyDescent="0.3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4" x14ac:dyDescent="0.3">
      <c r="A20" s="3"/>
      <c r="B20" s="3"/>
      <c r="C20" s="3"/>
      <c r="D20" s="2"/>
      <c r="E20" s="2"/>
      <c r="F20" s="2"/>
      <c r="G20" s="2"/>
      <c r="H20" s="2"/>
      <c r="I20" s="2"/>
    </row>
    <row r="21" spans="1:9" ht="14" x14ac:dyDescent="0.3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4" x14ac:dyDescent="0.3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Combined</vt:lpstr>
      <vt:lpstr>Anchorage</vt:lpstr>
      <vt:lpstr>ASTAC</vt:lpstr>
      <vt:lpstr>Cordova</vt:lpstr>
      <vt:lpstr>Fairbanks</vt:lpstr>
      <vt:lpstr>Ft Wainwright</vt:lpstr>
      <vt:lpstr>Glacier State</vt:lpstr>
      <vt:lpstr>Juneau</vt:lpstr>
      <vt:lpstr>Ketchikan</vt:lpstr>
      <vt:lpstr>Mat-Su</vt:lpstr>
      <vt:lpstr>Nome</vt:lpstr>
      <vt:lpstr>Seward</vt:lpstr>
      <vt:lpstr>Sitka</vt:lpstr>
      <vt:lpstr>Valdez</vt:lpstr>
    </vt:vector>
  </TitlesOfParts>
  <Company>General Communication,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sfitzpatrick2</cp:lastModifiedBy>
  <cp:lastPrinted>2016-10-11T08:57:16Z</cp:lastPrinted>
  <dcterms:created xsi:type="dcterms:W3CDTF">2014-10-31T00:56:10Z</dcterms:created>
  <dcterms:modified xsi:type="dcterms:W3CDTF">2019-01-17T20:17:13Z</dcterms:modified>
</cp:coreProperties>
</file>